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2098389-203A-406E-A5D9-A5651BDA5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1" l="1"/>
  <c r="D71" i="1" l="1"/>
  <c r="D67" i="1"/>
  <c r="D68" i="1"/>
  <c r="D69" i="1"/>
  <c r="D70" i="1"/>
  <c r="D66" i="1"/>
  <c r="C67" i="1"/>
  <c r="C83" i="1" l="1"/>
  <c r="C71" i="1"/>
  <c r="D58" i="1"/>
  <c r="D57" i="1"/>
  <c r="D56" i="1"/>
  <c r="D55" i="1"/>
  <c r="D54" i="1"/>
  <c r="D82" i="1" l="1"/>
  <c r="D80" i="1"/>
  <c r="D81" i="1"/>
  <c r="D78" i="1"/>
  <c r="D83" i="1" s="1"/>
  <c r="D79" i="1"/>
  <c r="C59" i="1"/>
  <c r="D47" i="1"/>
  <c r="D46" i="1"/>
  <c r="D45" i="1"/>
  <c r="D44" i="1"/>
  <c r="D43" i="1"/>
  <c r="D42" i="1"/>
  <c r="D59" i="1" l="1"/>
  <c r="C47" i="1"/>
  <c r="C35" i="1" l="1"/>
  <c r="D31" i="1" l="1"/>
  <c r="D32" i="1"/>
  <c r="D33" i="1"/>
  <c r="D34" i="1"/>
  <c r="D30" i="1"/>
  <c r="C23" i="1"/>
  <c r="D35" i="1" l="1"/>
  <c r="D20" i="1"/>
  <c r="D18" i="1"/>
  <c r="D22" i="1"/>
  <c r="D21" i="1"/>
  <c r="D19" i="1"/>
  <c r="C11" i="1"/>
  <c r="D23" i="1" l="1"/>
  <c r="D10" i="1"/>
  <c r="D7" i="1"/>
  <c r="D8" i="1"/>
  <c r="D9" i="1"/>
  <c r="D6" i="1"/>
  <c r="D11" i="1" l="1"/>
</calcChain>
</file>

<file path=xl/sharedStrings.xml><?xml version="1.0" encoding="utf-8"?>
<sst xmlns="http://schemas.openxmlformats.org/spreadsheetml/2006/main" count="77" uniqueCount="17">
  <si>
    <t>Структура и объём затрат на производство и реализацию товаров (работ, услуг)</t>
  </si>
  <si>
    <t>Наименование статьи затрат</t>
  </si>
  <si>
    <t>тыс.руб</t>
  </si>
  <si>
    <t>%</t>
  </si>
  <si>
    <t>Себестоимость продукции (услуг)</t>
  </si>
  <si>
    <t>Расходы по организации покупки электроэнергии</t>
  </si>
  <si>
    <t>Аренда транспортных средств</t>
  </si>
  <si>
    <t>Внереализационные расходы</t>
  </si>
  <si>
    <t xml:space="preserve">Материальные затраты </t>
  </si>
  <si>
    <t>Итого</t>
  </si>
  <si>
    <t>ООО «ЭнергоПрофит» за 2019 год</t>
  </si>
  <si>
    <t>ООО «ЭнергоПрофит» за 2020 год</t>
  </si>
  <si>
    <t>ООО «ЭнергоПрофит» за 2021 год</t>
  </si>
  <si>
    <t>ООО «ЭнергоПрофит» за 2022 год</t>
  </si>
  <si>
    <t>ООО «ЭнергоПрофит» за 2023 год</t>
  </si>
  <si>
    <t>ООО «ЭнергоПрофит» за 2024 год</t>
  </si>
  <si>
    <t>ООО «ЭнергоПрофит»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</si>
</sst>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rgb="FF111111"/>
      <name val="Arial"/>
      <family val="2"/>
      <charset val="204"/>
    </font>
    <font>
      <b/>
      <sz val="11"/>
      <color rgb="FF111111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164" fontId="2" fillId="0" borderId="2" xfId="1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2" fillId="0" borderId="2" xfId="2" applyNumberFormat="1" applyFont="1" applyFill="1" applyBorder="1" applyAlignment="1">
      <alignment horizontal="center" vertical="center" wrapText="1"/>
    </xf>
    <xf numFmtId="10" fontId="2" fillId="0" borderId="3" xfId="2" applyNumberFormat="1" applyFont="1" applyFill="1" applyBorder="1" applyAlignment="1">
      <alignment horizontal="center" vertical="center" wrapText="1"/>
    </xf>
    <xf numFmtId="164" fontId="2" fillId="0" borderId="4" xfId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3"/>
  <sheetViews>
    <sheetView tabSelected="1" topLeftCell="A58" workbookViewId="0">
      <selection activeCell="C80" sqref="C80"/>
    </sheetView>
  </sheetViews>
  <sheetFormatPr defaultRowHeight="15" x14ac:dyDescent="0.25"/>
  <cols>
    <col min="2" max="2" width="55.140625" customWidth="1"/>
    <col min="3" max="4" width="15.85546875" customWidth="1"/>
  </cols>
  <sheetData>
    <row r="2" spans="2:4" x14ac:dyDescent="0.25">
      <c r="B2" s="12" t="s">
        <v>0</v>
      </c>
      <c r="C2" s="12"/>
      <c r="D2" s="12"/>
    </row>
    <row r="3" spans="2:4" x14ac:dyDescent="0.25">
      <c r="B3" s="12" t="s">
        <v>10</v>
      </c>
      <c r="C3" s="12"/>
      <c r="D3" s="12"/>
    </row>
    <row r="4" spans="2:4" ht="15.75" thickBot="1" x14ac:dyDescent="0.3">
      <c r="B4" s="3"/>
      <c r="C4" s="3"/>
      <c r="D4" s="3"/>
    </row>
    <row r="5" spans="2:4" ht="15.75" thickBot="1" x14ac:dyDescent="0.3">
      <c r="B5" s="4" t="s">
        <v>1</v>
      </c>
      <c r="C5" s="5" t="s">
        <v>2</v>
      </c>
      <c r="D5" s="5" t="s">
        <v>3</v>
      </c>
    </row>
    <row r="6" spans="2:4" ht="15.75" thickBot="1" x14ac:dyDescent="0.3">
      <c r="B6" s="6" t="s">
        <v>4</v>
      </c>
      <c r="C6" s="1">
        <v>244291.09924040569</v>
      </c>
      <c r="D6" s="7">
        <f>C6/$C$11</f>
        <v>0.91469758045833882</v>
      </c>
    </row>
    <row r="7" spans="2:4" ht="15.75" thickBot="1" x14ac:dyDescent="0.3">
      <c r="B7" s="6" t="s">
        <v>5</v>
      </c>
      <c r="C7" s="1">
        <v>22722.630610000004</v>
      </c>
      <c r="D7" s="7">
        <f t="shared" ref="D7:D10" si="0">C7/$C$11</f>
        <v>8.5080198604214508E-2</v>
      </c>
    </row>
    <row r="8" spans="2:4" ht="15.75" thickBot="1" x14ac:dyDescent="0.3">
      <c r="B8" s="6" t="s">
        <v>6</v>
      </c>
      <c r="C8" s="1">
        <v>0</v>
      </c>
      <c r="D8" s="7">
        <f t="shared" si="0"/>
        <v>0</v>
      </c>
    </row>
    <row r="9" spans="2:4" ht="15" customHeight="1" thickBot="1" x14ac:dyDescent="0.3">
      <c r="B9" s="6" t="s">
        <v>7</v>
      </c>
      <c r="C9" s="1">
        <v>48.562000000000005</v>
      </c>
      <c r="D9" s="7">
        <f t="shared" si="0"/>
        <v>1.8183038203330035E-4</v>
      </c>
    </row>
    <row r="10" spans="2:4" ht="15.75" thickBot="1" x14ac:dyDescent="0.3">
      <c r="B10" s="6" t="s">
        <v>8</v>
      </c>
      <c r="C10" s="1">
        <v>10.787229999999999</v>
      </c>
      <c r="D10" s="8">
        <f t="shared" si="0"/>
        <v>4.0390555413308313E-5</v>
      </c>
    </row>
    <row r="11" spans="2:4" ht="15.75" thickBot="1" x14ac:dyDescent="0.3">
      <c r="B11" s="6" t="s">
        <v>9</v>
      </c>
      <c r="C11" s="9">
        <f>SUM(C6:C10)</f>
        <v>267073.0790804057</v>
      </c>
      <c r="D11" s="10">
        <f>SUM(D6:D10)</f>
        <v>0.99999999999999989</v>
      </c>
    </row>
    <row r="12" spans="2:4" x14ac:dyDescent="0.25">
      <c r="B12" s="3"/>
      <c r="C12" s="3"/>
      <c r="D12" s="3"/>
    </row>
    <row r="13" spans="2:4" x14ac:dyDescent="0.25">
      <c r="B13" s="3"/>
      <c r="C13" s="3"/>
      <c r="D13" s="3"/>
    </row>
    <row r="14" spans="2:4" x14ac:dyDescent="0.25">
      <c r="B14" s="12" t="s">
        <v>0</v>
      </c>
      <c r="C14" s="12"/>
      <c r="D14" s="12"/>
    </row>
    <row r="15" spans="2:4" x14ac:dyDescent="0.25">
      <c r="B15" s="12" t="s">
        <v>11</v>
      </c>
      <c r="C15" s="12"/>
      <c r="D15" s="12"/>
    </row>
    <row r="16" spans="2:4" ht="15.75" thickBot="1" x14ac:dyDescent="0.3">
      <c r="B16" s="3"/>
      <c r="C16" s="3"/>
      <c r="D16" s="3"/>
    </row>
    <row r="17" spans="2:4" ht="15.75" thickBot="1" x14ac:dyDescent="0.3">
      <c r="B17" s="4" t="s">
        <v>1</v>
      </c>
      <c r="C17" s="5" t="s">
        <v>2</v>
      </c>
      <c r="D17" s="5" t="s">
        <v>3</v>
      </c>
    </row>
    <row r="18" spans="2:4" ht="15.75" thickBot="1" x14ac:dyDescent="0.3">
      <c r="B18" s="6" t="s">
        <v>4</v>
      </c>
      <c r="C18" s="1">
        <v>428975.4004546323</v>
      </c>
      <c r="D18" s="7">
        <f>C18/$C$23</f>
        <v>0.90833336404676579</v>
      </c>
    </row>
    <row r="19" spans="2:4" ht="15.75" thickBot="1" x14ac:dyDescent="0.3">
      <c r="B19" s="6" t="s">
        <v>5</v>
      </c>
      <c r="C19" s="1">
        <v>43142.31362999999</v>
      </c>
      <c r="D19" s="7">
        <f t="shared" ref="D19:D22" si="1">C19/$C$23</f>
        <v>9.1351631890236887E-2</v>
      </c>
    </row>
    <row r="20" spans="2:4" ht="15.75" thickBot="1" x14ac:dyDescent="0.3">
      <c r="B20" s="6" t="s">
        <v>6</v>
      </c>
      <c r="C20" s="1">
        <v>0</v>
      </c>
      <c r="D20" s="7">
        <f t="shared" si="1"/>
        <v>0</v>
      </c>
    </row>
    <row r="21" spans="2:4" ht="15.75" thickBot="1" x14ac:dyDescent="0.3">
      <c r="B21" s="6" t="s">
        <v>7</v>
      </c>
      <c r="C21" s="1">
        <v>131.99014</v>
      </c>
      <c r="D21" s="7">
        <f t="shared" si="1"/>
        <v>2.7948233805514698E-4</v>
      </c>
    </row>
    <row r="22" spans="2:4" ht="15.75" thickBot="1" x14ac:dyDescent="0.3">
      <c r="B22" s="6" t="s">
        <v>8</v>
      </c>
      <c r="C22" s="2">
        <v>16.77572</v>
      </c>
      <c r="D22" s="7">
        <f t="shared" si="1"/>
        <v>3.5521724942169846E-5</v>
      </c>
    </row>
    <row r="23" spans="2:4" ht="15.75" thickBot="1" x14ac:dyDescent="0.3">
      <c r="B23" s="6" t="s">
        <v>9</v>
      </c>
      <c r="C23" s="11">
        <f>SUM(C18:C22)</f>
        <v>472266.47994463227</v>
      </c>
      <c r="D23" s="10">
        <f>SUM(D18:D22)</f>
        <v>1</v>
      </c>
    </row>
    <row r="24" spans="2:4" x14ac:dyDescent="0.25">
      <c r="B24" s="3"/>
      <c r="C24" s="3"/>
      <c r="D24" s="3"/>
    </row>
    <row r="25" spans="2:4" x14ac:dyDescent="0.25">
      <c r="B25" s="3"/>
      <c r="C25" s="3"/>
      <c r="D25" s="3"/>
    </row>
    <row r="26" spans="2:4" x14ac:dyDescent="0.25">
      <c r="B26" s="12" t="s">
        <v>0</v>
      </c>
      <c r="C26" s="12"/>
      <c r="D26" s="12"/>
    </row>
    <row r="27" spans="2:4" x14ac:dyDescent="0.25">
      <c r="B27" s="12" t="s">
        <v>12</v>
      </c>
      <c r="C27" s="12"/>
      <c r="D27" s="12"/>
    </row>
    <row r="28" spans="2:4" ht="15.75" thickBot="1" x14ac:dyDescent="0.3">
      <c r="B28" s="3"/>
      <c r="C28" s="3"/>
      <c r="D28" s="3"/>
    </row>
    <row r="29" spans="2:4" ht="15.75" thickBot="1" x14ac:dyDescent="0.3">
      <c r="B29" s="4" t="s">
        <v>1</v>
      </c>
      <c r="C29" s="5" t="s">
        <v>2</v>
      </c>
      <c r="D29" s="5" t="s">
        <v>3</v>
      </c>
    </row>
    <row r="30" spans="2:4" ht="15.75" thickBot="1" x14ac:dyDescent="0.3">
      <c r="B30" s="6" t="s">
        <v>4</v>
      </c>
      <c r="C30" s="1">
        <v>475575.23129180208</v>
      </c>
      <c r="D30" s="7">
        <f>C30/$C$35</f>
        <v>0.91108689678664667</v>
      </c>
    </row>
    <row r="31" spans="2:4" ht="15.75" thickBot="1" x14ac:dyDescent="0.3">
      <c r="B31" s="6" t="s">
        <v>5</v>
      </c>
      <c r="C31" s="1">
        <v>46300.740032999995</v>
      </c>
      <c r="D31" s="7">
        <f t="shared" ref="D31:D34" si="2">C31/$C$35</f>
        <v>8.8700997823219455E-2</v>
      </c>
    </row>
    <row r="32" spans="2:4" ht="15.75" thickBot="1" x14ac:dyDescent="0.3">
      <c r="B32" s="6" t="s">
        <v>6</v>
      </c>
      <c r="C32" s="1">
        <v>0</v>
      </c>
      <c r="D32" s="7">
        <f t="shared" si="2"/>
        <v>0</v>
      </c>
    </row>
    <row r="33" spans="2:4" ht="15.75" thickBot="1" x14ac:dyDescent="0.3">
      <c r="B33" s="6" t="s">
        <v>7</v>
      </c>
      <c r="C33" s="1">
        <v>100.36588</v>
      </c>
      <c r="D33" s="7">
        <f t="shared" si="2"/>
        <v>1.9227670436931191E-4</v>
      </c>
    </row>
    <row r="34" spans="2:4" ht="15.75" thickBot="1" x14ac:dyDescent="0.3">
      <c r="B34" s="6" t="s">
        <v>8</v>
      </c>
      <c r="C34" s="2">
        <v>10.35031</v>
      </c>
      <c r="D34" s="7">
        <f t="shared" si="2"/>
        <v>1.9828685764532058E-5</v>
      </c>
    </row>
    <row r="35" spans="2:4" ht="15.75" thickBot="1" x14ac:dyDescent="0.3">
      <c r="B35" s="6" t="s">
        <v>9</v>
      </c>
      <c r="C35" s="11">
        <f>SUM(C30:C34)</f>
        <v>521986.68751480209</v>
      </c>
      <c r="D35" s="10">
        <f>SUM(D30:D34)</f>
        <v>1</v>
      </c>
    </row>
    <row r="38" spans="2:4" x14ac:dyDescent="0.25">
      <c r="B38" s="12" t="s">
        <v>0</v>
      </c>
      <c r="C38" s="12"/>
      <c r="D38" s="12"/>
    </row>
    <row r="39" spans="2:4" x14ac:dyDescent="0.25">
      <c r="B39" s="12" t="s">
        <v>13</v>
      </c>
      <c r="C39" s="12"/>
      <c r="D39" s="12"/>
    </row>
    <row r="40" spans="2:4" ht="15.75" thickBot="1" x14ac:dyDescent="0.3">
      <c r="B40" s="3"/>
      <c r="C40" s="3"/>
      <c r="D40" s="3"/>
    </row>
    <row r="41" spans="2:4" ht="15.75" thickBot="1" x14ac:dyDescent="0.3">
      <c r="B41" s="4" t="s">
        <v>1</v>
      </c>
      <c r="C41" s="5" t="s">
        <v>2</v>
      </c>
      <c r="D41" s="5" t="s">
        <v>3</v>
      </c>
    </row>
    <row r="42" spans="2:4" ht="15.75" thickBot="1" x14ac:dyDescent="0.3">
      <c r="B42" s="6" t="s">
        <v>4</v>
      </c>
      <c r="C42" s="1">
        <v>418367.63400831871</v>
      </c>
      <c r="D42" s="7">
        <f>C42/$C$47</f>
        <v>0.92096718195452121</v>
      </c>
    </row>
    <row r="43" spans="2:4" ht="15.75" thickBot="1" x14ac:dyDescent="0.3">
      <c r="B43" s="6" t="s">
        <v>5</v>
      </c>
      <c r="C43" s="1">
        <v>35781.635471666668</v>
      </c>
      <c r="D43" s="7">
        <f>C43/$C$47</f>
        <v>7.876735508992444E-2</v>
      </c>
    </row>
    <row r="44" spans="2:4" ht="15.75" thickBot="1" x14ac:dyDescent="0.3">
      <c r="B44" s="6" t="s">
        <v>6</v>
      </c>
      <c r="C44" s="1">
        <v>0</v>
      </c>
      <c r="D44" s="7">
        <f>C44/$C$47</f>
        <v>0</v>
      </c>
    </row>
    <row r="45" spans="2:4" ht="15.75" thickBot="1" x14ac:dyDescent="0.3">
      <c r="B45" s="6" t="s">
        <v>7</v>
      </c>
      <c r="C45" s="1">
        <v>101.25846999999999</v>
      </c>
      <c r="D45" s="7">
        <f>C45/$C$47</f>
        <v>2.2290378170858251E-4</v>
      </c>
    </row>
    <row r="46" spans="2:4" ht="15.75" thickBot="1" x14ac:dyDescent="0.3">
      <c r="B46" s="6" t="s">
        <v>8</v>
      </c>
      <c r="C46" s="2">
        <v>19.333350000000003</v>
      </c>
      <c r="D46" s="7">
        <f>C46/$C$47</f>
        <v>4.2559173845858279E-5</v>
      </c>
    </row>
    <row r="47" spans="2:4" ht="15.75" thickBot="1" x14ac:dyDescent="0.3">
      <c r="B47" s="6" t="s">
        <v>9</v>
      </c>
      <c r="C47" s="11">
        <f>SUM(C42:C46)</f>
        <v>454269.86129998532</v>
      </c>
      <c r="D47" s="10">
        <f>SUM(D42:D46)</f>
        <v>1</v>
      </c>
    </row>
    <row r="50" spans="2:4" x14ac:dyDescent="0.25">
      <c r="B50" s="12" t="s">
        <v>0</v>
      </c>
      <c r="C50" s="12"/>
      <c r="D50" s="12"/>
    </row>
    <row r="51" spans="2:4" x14ac:dyDescent="0.25">
      <c r="B51" s="12" t="s">
        <v>14</v>
      </c>
      <c r="C51" s="12"/>
      <c r="D51" s="12"/>
    </row>
    <row r="52" spans="2:4" ht="15.75" thickBot="1" x14ac:dyDescent="0.3">
      <c r="B52" s="3"/>
      <c r="C52" s="3"/>
      <c r="D52" s="3"/>
    </row>
    <row r="53" spans="2:4" ht="15.75" thickBot="1" x14ac:dyDescent="0.3">
      <c r="B53" s="4" t="s">
        <v>1</v>
      </c>
      <c r="C53" s="5" t="s">
        <v>2</v>
      </c>
      <c r="D53" s="5" t="s">
        <v>3</v>
      </c>
    </row>
    <row r="54" spans="2:4" ht="15.75" thickBot="1" x14ac:dyDescent="0.3">
      <c r="B54" s="6" t="s">
        <v>4</v>
      </c>
      <c r="C54" s="1">
        <v>472160.71166557306</v>
      </c>
      <c r="D54" s="7">
        <f>C54/$C$59</f>
        <v>0.91092352913608654</v>
      </c>
    </row>
    <row r="55" spans="2:4" ht="15.75" thickBot="1" x14ac:dyDescent="0.3">
      <c r="B55" s="6" t="s">
        <v>5</v>
      </c>
      <c r="C55" s="1">
        <v>46053.220990000002</v>
      </c>
      <c r="D55" s="7">
        <f>C55/$C$59</f>
        <v>8.8848905798007957E-2</v>
      </c>
    </row>
    <row r="56" spans="2:4" ht="15.75" thickBot="1" x14ac:dyDescent="0.3">
      <c r="B56" s="6" t="s">
        <v>6</v>
      </c>
      <c r="C56" s="1">
        <v>0</v>
      </c>
      <c r="D56" s="7">
        <f>C56/$C$59</f>
        <v>0</v>
      </c>
    </row>
    <row r="57" spans="2:4" ht="15.75" thickBot="1" x14ac:dyDescent="0.3">
      <c r="B57" s="6" t="s">
        <v>7</v>
      </c>
      <c r="C57" s="1">
        <v>115.17339</v>
      </c>
      <c r="D57" s="7">
        <f>C57/$C$59</f>
        <v>2.2220008630382732E-4</v>
      </c>
    </row>
    <row r="58" spans="2:4" ht="15.75" thickBot="1" x14ac:dyDescent="0.3">
      <c r="B58" s="6" t="s">
        <v>8</v>
      </c>
      <c r="C58" s="2">
        <v>2.78084</v>
      </c>
      <c r="D58" s="7">
        <f>C58/$C$59</f>
        <v>5.3649796016001189E-6</v>
      </c>
    </row>
    <row r="59" spans="2:4" ht="15.75" thickBot="1" x14ac:dyDescent="0.3">
      <c r="B59" s="6" t="s">
        <v>9</v>
      </c>
      <c r="C59" s="11">
        <f>SUM(C54:C58)</f>
        <v>518331.8868855731</v>
      </c>
      <c r="D59" s="10">
        <f>SUM(D54:D58)</f>
        <v>0.99999999999999989</v>
      </c>
    </row>
    <row r="62" spans="2:4" x14ac:dyDescent="0.25">
      <c r="B62" s="12" t="s">
        <v>0</v>
      </c>
      <c r="C62" s="12"/>
      <c r="D62" s="12"/>
    </row>
    <row r="63" spans="2:4" x14ac:dyDescent="0.25">
      <c r="B63" s="12" t="s">
        <v>15</v>
      </c>
      <c r="C63" s="12"/>
      <c r="D63" s="12"/>
    </row>
    <row r="64" spans="2:4" ht="15.75" thickBot="1" x14ac:dyDescent="0.3">
      <c r="B64" s="3"/>
      <c r="C64" s="3"/>
      <c r="D64" s="3"/>
    </row>
    <row r="65" spans="2:4" ht="15.75" thickBot="1" x14ac:dyDescent="0.3">
      <c r="B65" s="4" t="s">
        <v>1</v>
      </c>
      <c r="C65" s="5" t="s">
        <v>2</v>
      </c>
      <c r="D65" s="5" t="s">
        <v>3</v>
      </c>
    </row>
    <row r="66" spans="2:4" ht="15.75" thickBot="1" x14ac:dyDescent="0.3">
      <c r="B66" s="6" t="s">
        <v>4</v>
      </c>
      <c r="C66" s="1">
        <v>526388.93308734859</v>
      </c>
      <c r="D66" s="7">
        <f>C66/$C$71</f>
        <v>0.91309443340923879</v>
      </c>
    </row>
    <row r="67" spans="2:4" ht="15.75" thickBot="1" x14ac:dyDescent="0.3">
      <c r="B67" s="6" t="s">
        <v>5</v>
      </c>
      <c r="C67" s="1">
        <f>49968.02077-9.00193</f>
        <v>49959.018840000004</v>
      </c>
      <c r="D67" s="7">
        <f t="shared" ref="D67:D70" si="3">C67/$C$71</f>
        <v>8.6660830298690164E-2</v>
      </c>
    </row>
    <row r="68" spans="2:4" ht="15.75" thickBot="1" x14ac:dyDescent="0.3">
      <c r="B68" s="6" t="s">
        <v>6</v>
      </c>
      <c r="C68" s="1">
        <v>0</v>
      </c>
      <c r="D68" s="7">
        <f t="shared" si="3"/>
        <v>0</v>
      </c>
    </row>
    <row r="69" spans="2:4" ht="15.75" thickBot="1" x14ac:dyDescent="0.3">
      <c r="B69" s="6" t="s">
        <v>7</v>
      </c>
      <c r="C69" s="1">
        <v>132.08586</v>
      </c>
      <c r="D69" s="7">
        <f t="shared" si="3"/>
        <v>2.291211990166568E-4</v>
      </c>
    </row>
    <row r="70" spans="2:4" ht="15.75" thickBot="1" x14ac:dyDescent="0.3">
      <c r="B70" s="6" t="s">
        <v>8</v>
      </c>
      <c r="C70" s="2">
        <v>9.0019299999999998</v>
      </c>
      <c r="D70" s="7">
        <f t="shared" si="3"/>
        <v>1.5615093054351261E-5</v>
      </c>
    </row>
    <row r="71" spans="2:4" ht="15.75" thickBot="1" x14ac:dyDescent="0.3">
      <c r="B71" s="6" t="s">
        <v>9</v>
      </c>
      <c r="C71" s="11">
        <f>SUM(C66:C70)</f>
        <v>576489.03971734864</v>
      </c>
      <c r="D71" s="10">
        <f>SUM(D66:D70)</f>
        <v>1</v>
      </c>
    </row>
    <row r="74" spans="2:4" x14ac:dyDescent="0.25">
      <c r="B74" s="12" t="s">
        <v>0</v>
      </c>
      <c r="C74" s="12"/>
      <c r="D74" s="12"/>
    </row>
    <row r="75" spans="2:4" x14ac:dyDescent="0.25">
      <c r="B75" s="12" t="s">
        <v>16</v>
      </c>
      <c r="C75" s="12"/>
      <c r="D75" s="12"/>
    </row>
    <row r="76" spans="2:4" ht="15.75" thickBot="1" x14ac:dyDescent="0.3">
      <c r="B76" s="3"/>
      <c r="C76" s="3"/>
      <c r="D76" s="3"/>
    </row>
    <row r="77" spans="2:4" ht="15.75" thickBot="1" x14ac:dyDescent="0.3">
      <c r="B77" s="4" t="s">
        <v>1</v>
      </c>
      <c r="C77" s="5" t="s">
        <v>2</v>
      </c>
      <c r="D77" s="5" t="s">
        <v>3</v>
      </c>
    </row>
    <row r="78" spans="2:4" ht="15.75" thickBot="1" x14ac:dyDescent="0.3">
      <c r="B78" s="6" t="s">
        <v>4</v>
      </c>
      <c r="C78" s="1">
        <v>326096.24660422158</v>
      </c>
      <c r="D78" s="7">
        <f>C78/$C$83</f>
        <v>0.93383198324153249</v>
      </c>
    </row>
    <row r="79" spans="2:4" ht="15.75" thickBot="1" x14ac:dyDescent="0.3">
      <c r="B79" s="6" t="s">
        <v>5</v>
      </c>
      <c r="C79" s="1">
        <f>23006.56327-10.23388</f>
        <v>22996.329389999999</v>
      </c>
      <c r="D79" s="7">
        <f>C79/$C$83</f>
        <v>6.5853894686505821E-2</v>
      </c>
    </row>
    <row r="80" spans="2:4" ht="15.75" thickBot="1" x14ac:dyDescent="0.3">
      <c r="B80" s="6" t="s">
        <v>6</v>
      </c>
      <c r="C80" s="1">
        <v>0</v>
      </c>
      <c r="D80" s="7">
        <f>C80/$C$83</f>
        <v>0</v>
      </c>
    </row>
    <row r="81" spans="2:4" ht="15.75" thickBot="1" x14ac:dyDescent="0.3">
      <c r="B81" s="6" t="s">
        <v>7</v>
      </c>
      <c r="C81" s="1">
        <v>99.458260000000024</v>
      </c>
      <c r="D81" s="7">
        <f>C81/$C$83</f>
        <v>2.8481561855655418E-4</v>
      </c>
    </row>
    <row r="82" spans="2:4" ht="15.75" thickBot="1" x14ac:dyDescent="0.3">
      <c r="B82" s="6" t="s">
        <v>8</v>
      </c>
      <c r="C82" s="2">
        <v>10.233879999999999</v>
      </c>
      <c r="D82" s="7">
        <f>C82/$C$83</f>
        <v>2.9306453405011792E-5</v>
      </c>
    </row>
    <row r="83" spans="2:4" ht="15.75" thickBot="1" x14ac:dyDescent="0.3">
      <c r="B83" s="6" t="s">
        <v>9</v>
      </c>
      <c r="C83" s="11">
        <f>SUM(C78:C82)</f>
        <v>349202.26813422161</v>
      </c>
      <c r="D83" s="10">
        <f>SUM(D78:D82)</f>
        <v>0.99999999999999989</v>
      </c>
    </row>
  </sheetData>
  <mergeCells count="14">
    <mergeCell ref="B74:D74"/>
    <mergeCell ref="B75:D75"/>
    <mergeCell ref="B62:D62"/>
    <mergeCell ref="B63:D63"/>
    <mergeCell ref="B2:D2"/>
    <mergeCell ref="B3:D3"/>
    <mergeCell ref="B14:D14"/>
    <mergeCell ref="B15:D15"/>
    <mergeCell ref="B26:D26"/>
    <mergeCell ref="B50:D50"/>
    <mergeCell ref="B51:D51"/>
    <mergeCell ref="B38:D38"/>
    <mergeCell ref="B39:D39"/>
    <mergeCell ref="B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2026-03-05T10:17:20Z</dcterms:modified>
</cp:coreProperties>
</file>